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10" i="4"/>
  <c r="G9"/>
  <c r="G8"/>
  <c r="E16"/>
  <c r="G13"/>
  <c r="G12"/>
  <c r="C2"/>
  <c r="C3"/>
  <c r="C4"/>
  <c r="C5"/>
  <c r="C6"/>
  <c r="C7"/>
  <c r="C8"/>
  <c r="C9"/>
  <c r="C10"/>
  <c r="C11"/>
  <c r="C12"/>
  <c r="C13"/>
  <c r="C14"/>
  <c r="F5"/>
  <c r="F4"/>
</calcChain>
</file>

<file path=xl/sharedStrings.xml><?xml version="1.0" encoding="utf-8"?>
<sst xmlns="http://schemas.openxmlformats.org/spreadsheetml/2006/main" count="14" uniqueCount="14">
  <si>
    <t>nmole/kg</t>
  </si>
  <si>
    <t>Dose</t>
  </si>
  <si>
    <t xml:space="preserve"> nmole</t>
  </si>
  <si>
    <t>mg/kg</t>
  </si>
  <si>
    <t>M Wt</t>
  </si>
  <si>
    <t>nM</t>
  </si>
  <si>
    <t>Time (min)</t>
  </si>
  <si>
    <t>conc pM</t>
  </si>
  <si>
    <t>kel</t>
  </si>
  <si>
    <t>k12</t>
  </si>
  <si>
    <t>k21</t>
  </si>
  <si>
    <t>V (L/kg)</t>
  </si>
  <si>
    <t>T1/2 (min)</t>
  </si>
  <si>
    <t>CL (L/min/kg)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</si>
</sst>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IV PK of GLP-1 (Con in nM)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233573928258969"/>
          <c:y val="0.10221092155147275"/>
          <c:w val="0.65089348206474218"/>
          <c:h val="0.63840624088655573"/>
        </c:manualLayout>
      </c:layout>
      <c:scatterChart>
        <c:scatterStyle val="lineMarker"/>
        <c:ser>
          <c:idx val="0"/>
          <c:order val="0"/>
          <c:tx>
            <c:v>GLP-1 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Sheet4!$A$2:$A$14</c:f>
              <c:numCache>
                <c:formatCode>0</c:formatCode>
                <c:ptCount val="13"/>
                <c:pt idx="0">
                  <c:v>-15</c:v>
                </c:pt>
                <c:pt idx="1">
                  <c:v>-9.9473699999999994</c:v>
                </c:pt>
                <c:pt idx="2">
                  <c:v>3.15789E-2</c:v>
                </c:pt>
                <c:pt idx="3">
                  <c:v>2.0526300000000002</c:v>
                </c:pt>
                <c:pt idx="4">
                  <c:v>2.9368400000000001</c:v>
                </c:pt>
                <c:pt idx="5">
                  <c:v>3.9473699999999998</c:v>
                </c:pt>
                <c:pt idx="6">
                  <c:v>5.9684200000000001</c:v>
                </c:pt>
                <c:pt idx="7">
                  <c:v>7.9894699999999998</c:v>
                </c:pt>
                <c:pt idx="8">
                  <c:v>10.0105</c:v>
                </c:pt>
                <c:pt idx="9">
                  <c:v>14.9368</c:v>
                </c:pt>
                <c:pt idx="10">
                  <c:v>19.9895</c:v>
                </c:pt>
                <c:pt idx="11">
                  <c:v>30.0947</c:v>
                </c:pt>
                <c:pt idx="12">
                  <c:v>45</c:v>
                </c:pt>
              </c:numCache>
            </c:numRef>
          </c:xVal>
          <c:yVal>
            <c:numRef>
              <c:f>Sheet4!$C$2:$C$14</c:f>
              <c:numCache>
                <c:formatCode>0.00</c:formatCode>
                <c:ptCount val="13"/>
                <c:pt idx="0">
                  <c:v>1.6E-2</c:v>
                </c:pt>
                <c:pt idx="1">
                  <c:v>1.3333299999999999E-2</c:v>
                </c:pt>
                <c:pt idx="2">
                  <c:v>1.4E-2</c:v>
                </c:pt>
                <c:pt idx="3">
                  <c:v>0.76333300000000004</c:v>
                </c:pt>
                <c:pt idx="4">
                  <c:v>0.973333</c:v>
                </c:pt>
                <c:pt idx="5">
                  <c:v>0.76333300000000004</c:v>
                </c:pt>
                <c:pt idx="6">
                  <c:v>0.49333300000000002</c:v>
                </c:pt>
                <c:pt idx="7">
                  <c:v>0.21</c:v>
                </c:pt>
                <c:pt idx="8">
                  <c:v>7.0000000000000007E-2</c:v>
                </c:pt>
                <c:pt idx="9">
                  <c:v>1.66667E-2</c:v>
                </c:pt>
                <c:pt idx="10">
                  <c:v>0.01</c:v>
                </c:pt>
                <c:pt idx="11">
                  <c:v>2.3333300000000001E-2</c:v>
                </c:pt>
                <c:pt idx="12">
                  <c:v>1.3333299999999999E-2</c:v>
                </c:pt>
              </c:numCache>
            </c:numRef>
          </c:yVal>
        </c:ser>
        <c:axId val="45945600"/>
        <c:axId val="80077568"/>
      </c:scatterChart>
      <c:valAx>
        <c:axId val="45945600"/>
        <c:scaling>
          <c:orientation val="minMax"/>
          <c:max val="45"/>
          <c:min val="-15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(min)</a:t>
                </a:r>
              </a:p>
            </c:rich>
          </c:tx>
          <c:layout/>
        </c:title>
        <c:numFmt formatCode="0" sourceLinked="1"/>
        <c:tickLblPos val="nextTo"/>
        <c:crossAx val="80077568"/>
        <c:crossesAt val="-15"/>
        <c:crossBetween val="midCat"/>
        <c:majorUnit val="10"/>
      </c:valAx>
      <c:valAx>
        <c:axId val="80077568"/>
        <c:scaling>
          <c:orientation val="minMax"/>
          <c:min val="1.0000000000000005E-3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Intact</a:t>
                </a:r>
                <a:r>
                  <a:rPr lang="en-US" sz="1600" baseline="0"/>
                  <a:t> GLP-1 (nM)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1.3888888888888892E-2"/>
              <c:y val="0.1385666375036454"/>
            </c:manualLayout>
          </c:layout>
        </c:title>
        <c:numFmt formatCode="0.00" sourceLinked="1"/>
        <c:tickLblPos val="nextTo"/>
        <c:crossAx val="45945600"/>
        <c:crossesAt val="-15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IV PK of GLP-1 (Con</a:t>
            </a:r>
            <a:r>
              <a:rPr lang="en-US" baseline="0"/>
              <a:t> in pM</a:t>
            </a:r>
            <a:r>
              <a:rPr lang="en-US"/>
              <a:t>)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940507436570433"/>
          <c:y val="0.11609981044036161"/>
          <c:w val="0.66954636920384958"/>
          <c:h val="0.62451735199766678"/>
        </c:manualLayout>
      </c:layout>
      <c:scatterChart>
        <c:scatterStyle val="lineMarker"/>
        <c:ser>
          <c:idx val="0"/>
          <c:order val="0"/>
          <c:tx>
            <c:v>GLP-1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Sheet4!$A$2:$A$14</c:f>
              <c:numCache>
                <c:formatCode>0</c:formatCode>
                <c:ptCount val="13"/>
                <c:pt idx="0">
                  <c:v>-15</c:v>
                </c:pt>
                <c:pt idx="1">
                  <c:v>-9.9473699999999994</c:v>
                </c:pt>
                <c:pt idx="2">
                  <c:v>3.15789E-2</c:v>
                </c:pt>
                <c:pt idx="3">
                  <c:v>2.0526300000000002</c:v>
                </c:pt>
                <c:pt idx="4">
                  <c:v>2.9368400000000001</c:v>
                </c:pt>
                <c:pt idx="5">
                  <c:v>3.9473699999999998</c:v>
                </c:pt>
                <c:pt idx="6">
                  <c:v>5.9684200000000001</c:v>
                </c:pt>
                <c:pt idx="7">
                  <c:v>7.9894699999999998</c:v>
                </c:pt>
                <c:pt idx="8">
                  <c:v>10.0105</c:v>
                </c:pt>
                <c:pt idx="9">
                  <c:v>14.9368</c:v>
                </c:pt>
                <c:pt idx="10">
                  <c:v>19.9895</c:v>
                </c:pt>
                <c:pt idx="11">
                  <c:v>30.0947</c:v>
                </c:pt>
                <c:pt idx="12">
                  <c:v>45</c:v>
                </c:pt>
              </c:numCache>
            </c:numRef>
          </c:xVal>
          <c:yVal>
            <c:numRef>
              <c:f>Sheet4!$B$2:$B$14</c:f>
              <c:numCache>
                <c:formatCode>0</c:formatCode>
                <c:ptCount val="13"/>
                <c:pt idx="0">
                  <c:v>16</c:v>
                </c:pt>
                <c:pt idx="1">
                  <c:v>13.333299999999999</c:v>
                </c:pt>
                <c:pt idx="2">
                  <c:v>14</c:v>
                </c:pt>
                <c:pt idx="3">
                  <c:v>763.33299999999997</c:v>
                </c:pt>
                <c:pt idx="4">
                  <c:v>973.33299999999997</c:v>
                </c:pt>
                <c:pt idx="5">
                  <c:v>763.33299999999997</c:v>
                </c:pt>
                <c:pt idx="6">
                  <c:v>493.33300000000003</c:v>
                </c:pt>
                <c:pt idx="7">
                  <c:v>210</c:v>
                </c:pt>
                <c:pt idx="8">
                  <c:v>70</c:v>
                </c:pt>
                <c:pt idx="9">
                  <c:v>16.666699999999999</c:v>
                </c:pt>
                <c:pt idx="10">
                  <c:v>10</c:v>
                </c:pt>
                <c:pt idx="11">
                  <c:v>23.333300000000001</c:v>
                </c:pt>
                <c:pt idx="12">
                  <c:v>13.333299999999999</c:v>
                </c:pt>
              </c:numCache>
            </c:numRef>
          </c:yVal>
        </c:ser>
        <c:axId val="80486784"/>
        <c:axId val="80489088"/>
      </c:scatterChart>
      <c:valAx>
        <c:axId val="80486784"/>
        <c:scaling>
          <c:orientation val="minMax"/>
          <c:max val="45"/>
          <c:min val="-15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(min)</a:t>
                </a:r>
              </a:p>
            </c:rich>
          </c:tx>
          <c:layout/>
        </c:title>
        <c:numFmt formatCode="0" sourceLinked="1"/>
        <c:tickLblPos val="nextTo"/>
        <c:crossAx val="80489088"/>
        <c:crossesAt val="-15"/>
        <c:crossBetween val="midCat"/>
        <c:majorUnit val="10"/>
      </c:valAx>
      <c:valAx>
        <c:axId val="80489088"/>
        <c:scaling>
          <c:orientation val="minMax"/>
          <c:min val="1.0000000000000009E-3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Intact</a:t>
                </a:r>
                <a:r>
                  <a:rPr lang="en-US" sz="1600" baseline="0"/>
                  <a:t> GLP-1 (pM)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2.222222222222223E-2"/>
              <c:y val="0.19875182268883057"/>
            </c:manualLayout>
          </c:layout>
        </c:title>
        <c:numFmt formatCode="0" sourceLinked="1"/>
        <c:tickLblPos val="nextTo"/>
        <c:crossAx val="80486784"/>
        <c:crossesAt val="-15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161925</xdr:rowOff>
    </xdr:from>
    <xdr:to>
      <xdr:col>15</xdr:col>
      <xdr:colOff>304800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15</xdr:row>
      <xdr:rowOff>180975</xdr:rowOff>
    </xdr:from>
    <xdr:to>
      <xdr:col>15</xdr:col>
      <xdr:colOff>276225</xdr:colOff>
      <xdr:row>30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G17" sqref="G17"/>
    </sheetView>
  </sheetViews>
  <sheetFormatPr defaultRowHeight="15"/>
  <cols>
    <col min="5" max="5" width="13.140625" bestFit="1" customWidth="1"/>
    <col min="7" max="7" width="12" bestFit="1" customWidth="1"/>
  </cols>
  <sheetData>
    <row r="1" spans="1:7">
      <c r="A1" t="s">
        <v>6</v>
      </c>
      <c r="B1" t="s">
        <v>7</v>
      </c>
      <c r="C1" t="s">
        <v>5</v>
      </c>
      <c r="E1" t="s">
        <v>1</v>
      </c>
    </row>
    <row r="2" spans="1:7">
      <c r="A2" s="1">
        <v>-15</v>
      </c>
      <c r="B2" s="1">
        <v>16</v>
      </c>
      <c r="C2" s="2">
        <f>B2*0.001</f>
        <v>1.6E-2</v>
      </c>
      <c r="E2" t="s">
        <v>4</v>
      </c>
      <c r="F2">
        <v>4111.5</v>
      </c>
    </row>
    <row r="3" spans="1:7">
      <c r="A3" s="1">
        <v>-9.9473699999999994</v>
      </c>
      <c r="B3" s="1">
        <v>13.333299999999999</v>
      </c>
      <c r="C3" s="2">
        <f t="shared" ref="C3:C14" si="0">B3*0.001</f>
        <v>1.3333299999999999E-2</v>
      </c>
      <c r="E3" t="s">
        <v>2</v>
      </c>
      <c r="F3">
        <v>25</v>
      </c>
    </row>
    <row r="4" spans="1:7">
      <c r="A4" s="1">
        <v>3.15789E-2</v>
      </c>
      <c r="B4" s="1">
        <v>14</v>
      </c>
      <c r="C4" s="2">
        <f t="shared" si="0"/>
        <v>1.4E-2</v>
      </c>
      <c r="E4" t="s">
        <v>0</v>
      </c>
      <c r="F4">
        <f>F3/70</f>
        <v>0.35714285714285715</v>
      </c>
    </row>
    <row r="5" spans="1:7">
      <c r="A5" s="1">
        <v>2.0526300000000002</v>
      </c>
      <c r="B5" s="1">
        <v>763.33299999999997</v>
      </c>
      <c r="C5" s="2">
        <f t="shared" si="0"/>
        <v>0.76333300000000004</v>
      </c>
      <c r="E5" t="s">
        <v>3</v>
      </c>
      <c r="F5">
        <f>F4*4111.5/1000000</f>
        <v>1.4683928571428571E-3</v>
      </c>
    </row>
    <row r="6" spans="1:7">
      <c r="A6" s="1">
        <v>2.9368400000000001</v>
      </c>
      <c r="B6" s="1">
        <v>973.33299999999997</v>
      </c>
      <c r="C6" s="2">
        <f t="shared" si="0"/>
        <v>0.973333</v>
      </c>
    </row>
    <row r="7" spans="1:7">
      <c r="A7" s="1">
        <v>3.9473699999999998</v>
      </c>
      <c r="B7" s="1">
        <v>763.33299999999997</v>
      </c>
      <c r="C7" s="2">
        <f t="shared" si="0"/>
        <v>0.76333300000000004</v>
      </c>
    </row>
    <row r="8" spans="1:7">
      <c r="A8" s="1">
        <v>5.9684200000000001</v>
      </c>
      <c r="B8" s="1">
        <v>493.33300000000003</v>
      </c>
      <c r="C8" s="2">
        <f t="shared" si="0"/>
        <v>0.49333300000000002</v>
      </c>
      <c r="E8" s="4" t="s">
        <v>8</v>
      </c>
      <c r="F8" s="4">
        <v>0.11</v>
      </c>
      <c r="G8">
        <f>F8/60</f>
        <v>1.8333333333333333E-3</v>
      </c>
    </row>
    <row r="9" spans="1:7">
      <c r="A9" s="1">
        <v>7.9894699999999998</v>
      </c>
      <c r="B9" s="1">
        <v>210</v>
      </c>
      <c r="C9" s="2">
        <f t="shared" si="0"/>
        <v>0.21</v>
      </c>
      <c r="E9" s="4" t="s">
        <v>9</v>
      </c>
      <c r="F9" s="4">
        <v>0.12</v>
      </c>
      <c r="G9">
        <f>F9/60</f>
        <v>2E-3</v>
      </c>
    </row>
    <row r="10" spans="1:7">
      <c r="A10" s="1">
        <v>10.0105</v>
      </c>
      <c r="B10" s="1">
        <v>70</v>
      </c>
      <c r="C10" s="2">
        <f t="shared" si="0"/>
        <v>7.0000000000000007E-2</v>
      </c>
      <c r="E10" s="4" t="s">
        <v>10</v>
      </c>
      <c r="F10" s="4">
        <v>1E-3</v>
      </c>
      <c r="G10">
        <f>F10/60</f>
        <v>1.6666666666666667E-5</v>
      </c>
    </row>
    <row r="11" spans="1:7">
      <c r="A11" s="1">
        <v>14.9368</v>
      </c>
      <c r="B11" s="1">
        <v>16.666699999999999</v>
      </c>
      <c r="C11" s="2">
        <f t="shared" si="0"/>
        <v>1.66667E-2</v>
      </c>
    </row>
    <row r="12" spans="1:7">
      <c r="A12" s="1">
        <v>19.9895</v>
      </c>
      <c r="B12" s="1">
        <v>10</v>
      </c>
      <c r="C12" s="2">
        <f t="shared" si="0"/>
        <v>0.01</v>
      </c>
      <c r="E12" s="4" t="s">
        <v>11</v>
      </c>
      <c r="F12" s="4">
        <v>13</v>
      </c>
      <c r="G12">
        <f>F12/70</f>
        <v>0.18571428571428572</v>
      </c>
    </row>
    <row r="13" spans="1:7">
      <c r="A13" s="1">
        <v>30.0947</v>
      </c>
      <c r="B13" s="1">
        <v>23.333300000000001</v>
      </c>
      <c r="C13" s="2">
        <f t="shared" si="0"/>
        <v>2.3333300000000001E-2</v>
      </c>
      <c r="E13" s="4" t="s">
        <v>13</v>
      </c>
      <c r="F13" s="4">
        <v>5</v>
      </c>
      <c r="G13">
        <f>F13/70</f>
        <v>7.1428571428571425E-2</v>
      </c>
    </row>
    <row r="14" spans="1:7">
      <c r="A14" s="1">
        <v>45</v>
      </c>
      <c r="B14" s="1">
        <v>13.333299999999999</v>
      </c>
      <c r="C14" s="2">
        <f t="shared" si="0"/>
        <v>1.3333299999999999E-2</v>
      </c>
      <c r="E14" s="4" t="s">
        <v>12</v>
      </c>
      <c r="F14" s="4">
        <v>1.86</v>
      </c>
    </row>
    <row r="16" spans="1:7">
      <c r="A16" s="1"/>
      <c r="B16" s="3"/>
      <c r="E16">
        <f>0.18*13*13</f>
        <v>30.419999999999998</v>
      </c>
    </row>
    <row r="17" spans="1:2">
      <c r="A17" s="1"/>
      <c r="B17" s="3"/>
    </row>
    <row r="18" spans="1:2">
      <c r="A18" s="1"/>
      <c r="B18" s="3"/>
    </row>
    <row r="19" spans="1:2">
      <c r="A19" s="1"/>
      <c r="B19" s="3"/>
    </row>
    <row r="20" spans="1:2">
      <c r="A20" s="1"/>
      <c r="B20" s="3"/>
    </row>
    <row r="21" spans="1:2">
      <c r="A21" s="1"/>
      <c r="B21" s="3"/>
    </row>
    <row r="22" spans="1:2">
      <c r="A22" s="1"/>
      <c r="B22" s="3"/>
    </row>
    <row r="23" spans="1:2">
      <c r="A23" s="1"/>
      <c r="B23" s="3"/>
    </row>
    <row r="24" spans="1:2">
      <c r="A24" s="1"/>
      <c r="B24" s="3"/>
    </row>
    <row r="25" spans="1:2">
      <c r="A25" s="1"/>
      <c r="B25" s="3"/>
    </row>
    <row r="26" spans="1:2">
      <c r="A26" s="1"/>
      <c r="B26" s="3"/>
    </row>
    <row r="27" spans="1:2">
      <c r="A27" s="1"/>
      <c r="B27" s="3"/>
    </row>
    <row r="28" spans="1:2">
      <c r="A28" s="1"/>
      <c r="B2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indrra</dc:creator>
  <cp:lastModifiedBy>RAJBYA</cp:lastModifiedBy>
  <dcterms:created xsi:type="dcterms:W3CDTF">2012-12-28T04:54:07Z</dcterms:created>
  <dcterms:modified xsi:type="dcterms:W3CDTF">2012-12-28T12:18:34Z</dcterms:modified>
</cp:coreProperties>
</file>